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電力契約\"/>
    </mc:Choice>
  </mc:AlternateContent>
  <xr:revisionPtr revIDLastSave="0" documentId="13_ncr:1_{90F3A966-23C4-4BE8-A1EB-93A414F015CB}" xr6:coauthVersionLast="47" xr6:coauthVersionMax="47" xr10:uidLastSave="{00000000-0000-0000-0000-000000000000}"/>
  <bookViews>
    <workbookView xWindow="0" yWindow="255" windowWidth="20490" windowHeight="11265" tabRatio="772" xr2:uid="{00000000-000D-0000-FFFF-FFFF00000000}"/>
  </bookViews>
  <sheets>
    <sheet name="内訳書" sheetId="46" r:id="rId1"/>
  </sheets>
  <definedNames>
    <definedName name="_xlnm.Print_Area" localSheetId="0">内訳書!$A$1:$U$20</definedName>
    <definedName name="_xlnm.Print_Titles" localSheetId="0">内訳書!$12:$12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46" l="1"/>
  <c r="L16" i="46" s="1"/>
  <c r="E16" i="46"/>
  <c r="U15" i="46"/>
  <c r="R15" i="46"/>
  <c r="J15" i="46"/>
  <c r="P16" i="46"/>
  <c r="S16" i="46"/>
  <c r="M15" i="46" l="1"/>
  <c r="J14" i="46" l="1"/>
  <c r="L14" i="46"/>
  <c r="R14" i="46"/>
  <c r="U14" i="46"/>
  <c r="M14" i="46" l="1"/>
  <c r="L13" i="46"/>
  <c r="R13" i="46"/>
  <c r="U13" i="46"/>
  <c r="J13" i="46"/>
  <c r="K16" i="46" s="1"/>
  <c r="M13" i="46" l="1"/>
  <c r="N16" i="46" l="1"/>
  <c r="S19" i="46" s="1"/>
</calcChain>
</file>

<file path=xl/sharedStrings.xml><?xml version="1.0" encoding="utf-8"?>
<sst xmlns="http://schemas.openxmlformats.org/spreadsheetml/2006/main" count="45" uniqueCount="44">
  <si>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</si>
  <si>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</si>
  <si>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2"/>
  </si>
  <si>
    <t>基本料金</t>
    <rPh sb="0" eb="2">
      <t>キホン</t>
    </rPh>
    <rPh sb="2" eb="4">
      <t>リョウキン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</si>
  <si>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</si>
  <si>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夏季</t>
    <rPh sb="0" eb="2">
      <t>カキ</t>
    </rPh>
    <phoneticPr fontId="2"/>
  </si>
  <si>
    <t>その他季</t>
    <rPh sb="2" eb="3">
      <t>タ</t>
    </rPh>
    <rPh sb="3" eb="4">
      <t>キ</t>
    </rPh>
    <phoneticPr fontId="2"/>
  </si>
  <si>
    <t>①</t>
    <phoneticPr fontId="2"/>
  </si>
  <si>
    <t>②</t>
    <phoneticPr fontId="2"/>
  </si>
  <si>
    <t>入札内訳書</t>
    <rPh sb="0" eb="2">
      <t>ニュウサツ</t>
    </rPh>
    <rPh sb="2" eb="5">
      <t>ウチワケショ</t>
    </rPh>
    <phoneticPr fontId="1"/>
  </si>
  <si>
    <t>住所（所在地）</t>
    <rPh sb="0" eb="2">
      <t>ジュウショ</t>
    </rPh>
    <rPh sb="3" eb="6">
      <t>ショザイチ</t>
    </rPh>
    <phoneticPr fontId="1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</si>
  <si>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1"/>
  </si>
  <si>
    <t>㊞</t>
    <phoneticPr fontId="1"/>
  </si>
  <si>
    <t>代理人</t>
    <rPh sb="0" eb="3">
      <t>ダイリニン</t>
    </rPh>
    <phoneticPr fontId="1"/>
  </si>
  <si>
    <t>代表者</t>
    <rPh sb="0" eb="3">
      <t>ダイヒョウシャ</t>
    </rPh>
    <phoneticPr fontId="1"/>
  </si>
  <si>
    <t>入札書記載金額(円)
①＋②＋③</t>
    <rPh sb="0" eb="2">
      <t>ニュウサツ</t>
    </rPh>
    <rPh sb="2" eb="3">
      <t>ショ</t>
    </rPh>
    <rPh sb="3" eb="5">
      <t>キサイ</t>
    </rPh>
    <rPh sb="5" eb="7">
      <t>キンガク</t>
    </rPh>
    <rPh sb="8" eb="9">
      <t>エン</t>
    </rPh>
    <phoneticPr fontId="2"/>
  </si>
  <si>
    <t>会費・供託金・
新規申込金等(円)
③</t>
    <rPh sb="15" eb="16">
      <t>エン</t>
    </rPh>
    <phoneticPr fontId="2"/>
  </si>
  <si>
    <t>年間予定
使用電力量
(kWh)</t>
    <rPh sb="0" eb="2">
      <t>ネンカン</t>
    </rPh>
    <rPh sb="2" eb="4">
      <t>ヨテイ</t>
    </rPh>
    <rPh sb="5" eb="7">
      <t>シヨウ</t>
    </rPh>
    <rPh sb="7" eb="9">
      <t>デンリョク</t>
    </rPh>
    <rPh sb="9" eb="10">
      <t>リョウ</t>
    </rPh>
    <phoneticPr fontId="2"/>
  </si>
  <si>
    <r>
      <t xml:space="preserve">単価
(円)
</t>
    </r>
    <r>
      <rPr>
        <b/>
        <sz val="12"/>
        <color indexed="8"/>
        <rFont val="游ゴシック"/>
        <family val="3"/>
        <charset val="128"/>
      </rPr>
      <t>B</t>
    </r>
    <rPh sb="0" eb="2">
      <t>タンカ</t>
    </rPh>
    <rPh sb="4" eb="5">
      <t>エン</t>
    </rPh>
    <phoneticPr fontId="2"/>
  </si>
  <si>
    <r>
      <t xml:space="preserve">年間
月数
</t>
    </r>
    <r>
      <rPr>
        <b/>
        <sz val="12"/>
        <color indexed="8"/>
        <rFont val="游ゴシック"/>
        <family val="3"/>
        <charset val="128"/>
      </rPr>
      <t>D</t>
    </r>
    <rPh sb="0" eb="2">
      <t>ネンカン</t>
    </rPh>
    <rPh sb="3" eb="5">
      <t>ツキスウ</t>
    </rPh>
    <phoneticPr fontId="2"/>
  </si>
  <si>
    <t>No.</t>
    <phoneticPr fontId="4"/>
  </si>
  <si>
    <t>【消費税及び地方消費税相当額(10%)を含む】</t>
    <phoneticPr fontId="4"/>
  </si>
  <si>
    <t>件名</t>
    <rPh sb="0" eb="1">
      <t>ケン</t>
    </rPh>
    <rPh sb="1" eb="2">
      <t>メイ</t>
    </rPh>
    <phoneticPr fontId="2"/>
  </si>
  <si>
    <r>
      <t>予定契約
電力</t>
    </r>
    <r>
      <rPr>
        <sz val="11"/>
        <color indexed="8"/>
        <rFont val="游ゴシック"/>
        <family val="3"/>
        <charset val="128"/>
      </rPr>
      <t xml:space="preserve">(kw)
</t>
    </r>
    <r>
      <rPr>
        <b/>
        <sz val="11"/>
        <color indexed="8"/>
        <rFont val="游ゴシック"/>
        <family val="3"/>
        <charset val="128"/>
      </rPr>
      <t>A</t>
    </r>
    <rPh sb="0" eb="2">
      <t>ヨテイ</t>
    </rPh>
    <rPh sb="2" eb="4">
      <t>ケイヤク</t>
    </rPh>
    <rPh sb="5" eb="7">
      <t>デンリョク</t>
    </rPh>
    <phoneticPr fontId="1"/>
  </si>
  <si>
    <r>
      <t xml:space="preserve">各種割引
等(円)
</t>
    </r>
    <r>
      <rPr>
        <b/>
        <sz val="12"/>
        <color indexed="8"/>
        <rFont val="游ゴシック"/>
        <family val="3"/>
        <charset val="128"/>
      </rPr>
      <t>E</t>
    </r>
    <rPh sb="0" eb="2">
      <t>カクシュ</t>
    </rPh>
    <rPh sb="5" eb="6">
      <t>トウ</t>
    </rPh>
    <rPh sb="7" eb="8">
      <t>エン</t>
    </rPh>
    <phoneticPr fontId="2"/>
  </si>
  <si>
    <t>※各種割引等がある場合はE及びHに記入する。（無い場合は空白）</t>
    <phoneticPr fontId="4"/>
  </si>
  <si>
    <t>　また、電力未使用月がある施設について、その月の基本料金は力率割引・割増前の半額とする。</t>
    <phoneticPr fontId="4"/>
  </si>
  <si>
    <t>※F、Gについては小数点未満を切り捨てる。</t>
  </si>
  <si>
    <r>
      <t xml:space="preserve">計(円)
</t>
    </r>
    <r>
      <rPr>
        <b/>
        <sz val="11"/>
        <color rgb="FF000000"/>
        <rFont val="游ゴシック"/>
        <family val="3"/>
        <charset val="128"/>
      </rPr>
      <t>F=(A×B×C×D)-E</t>
    </r>
    <rPh sb="0" eb="1">
      <t>ケイ</t>
    </rPh>
    <rPh sb="2" eb="3">
      <t>エン</t>
    </rPh>
    <phoneticPr fontId="2"/>
  </si>
  <si>
    <r>
      <t xml:space="preserve">各種割引
等(円)
</t>
    </r>
    <r>
      <rPr>
        <b/>
        <sz val="12"/>
        <color indexed="8"/>
        <rFont val="游ゴシック"/>
        <family val="3"/>
        <charset val="128"/>
      </rPr>
      <t>H</t>
    </r>
    <rPh sb="0" eb="2">
      <t>カクシュ</t>
    </rPh>
    <rPh sb="2" eb="4">
      <t>ワリビキ</t>
    </rPh>
    <rPh sb="5" eb="6">
      <t>トウ</t>
    </rPh>
    <rPh sb="7" eb="8">
      <t>エン</t>
    </rPh>
    <phoneticPr fontId="2"/>
  </si>
  <si>
    <r>
      <t xml:space="preserve">計(円)
</t>
    </r>
    <r>
      <rPr>
        <b/>
        <sz val="12"/>
        <color indexed="8"/>
        <rFont val="游ゴシック"/>
        <family val="3"/>
        <charset val="128"/>
      </rPr>
      <t>K=I×J</t>
    </r>
    <rPh sb="0" eb="1">
      <t>ケイ</t>
    </rPh>
    <rPh sb="2" eb="3">
      <t>エン</t>
    </rPh>
    <phoneticPr fontId="2"/>
  </si>
  <si>
    <r>
      <t xml:space="preserve">計(円)
</t>
    </r>
    <r>
      <rPr>
        <b/>
        <sz val="12"/>
        <color indexed="8"/>
        <rFont val="游ゴシック"/>
        <family val="3"/>
        <charset val="128"/>
      </rPr>
      <t>N=L×M</t>
    </r>
    <rPh sb="0" eb="1">
      <t>ケイ</t>
    </rPh>
    <rPh sb="2" eb="3">
      <t>エン</t>
    </rPh>
    <phoneticPr fontId="2"/>
  </si>
  <si>
    <r>
      <t xml:space="preserve">単価(円)
</t>
    </r>
    <r>
      <rPr>
        <b/>
        <sz val="12"/>
        <color indexed="8"/>
        <rFont val="游ゴシック"/>
        <family val="3"/>
        <charset val="128"/>
      </rPr>
      <t>M</t>
    </r>
    <rPh sb="0" eb="2">
      <t>タンカ</t>
    </rPh>
    <rPh sb="3" eb="4">
      <t>エン</t>
    </rPh>
    <phoneticPr fontId="2"/>
  </si>
  <si>
    <r>
      <t xml:space="preserve">単価(円)
</t>
    </r>
    <r>
      <rPr>
        <b/>
        <sz val="12"/>
        <color indexed="8"/>
        <rFont val="游ゴシック"/>
        <family val="3"/>
        <charset val="128"/>
      </rPr>
      <t>J</t>
    </r>
    <rPh sb="0" eb="2">
      <t>タンカ</t>
    </rPh>
    <rPh sb="3" eb="4">
      <t>エン</t>
    </rPh>
    <phoneticPr fontId="2"/>
  </si>
  <si>
    <r>
      <t xml:space="preserve">計(円)
</t>
    </r>
    <r>
      <rPr>
        <b/>
        <sz val="12"/>
        <color indexed="8"/>
        <rFont val="游ゴシック"/>
        <family val="3"/>
        <charset val="128"/>
      </rPr>
      <t xml:space="preserve">G=K+N-H </t>
    </r>
    <rPh sb="0" eb="1">
      <t>ケイ</t>
    </rPh>
    <rPh sb="2" eb="3">
      <t>エン</t>
    </rPh>
    <phoneticPr fontId="2"/>
  </si>
  <si>
    <r>
      <t>予定使用電力量(kWh)　</t>
    </r>
    <r>
      <rPr>
        <b/>
        <sz val="10"/>
        <color indexed="8"/>
        <rFont val="游ゴシック"/>
        <family val="3"/>
        <charset val="128"/>
      </rPr>
      <t>I</t>
    </r>
    <rPh sb="0" eb="2">
      <t>ヨテイ</t>
    </rPh>
    <rPh sb="2" eb="4">
      <t>シヨウ</t>
    </rPh>
    <rPh sb="4" eb="6">
      <t>デンリョク</t>
    </rPh>
    <rPh sb="6" eb="7">
      <t>リョウ</t>
    </rPh>
    <phoneticPr fontId="2"/>
  </si>
  <si>
    <r>
      <t>予定使用電力量(kWh)　</t>
    </r>
    <r>
      <rPr>
        <b/>
        <sz val="10"/>
        <color indexed="8"/>
        <rFont val="游ゴシック"/>
        <family val="3"/>
        <charset val="128"/>
      </rPr>
      <t>L</t>
    </r>
    <rPh sb="0" eb="2">
      <t>ヨテイ</t>
    </rPh>
    <rPh sb="2" eb="4">
      <t>シヨウ</t>
    </rPh>
    <rPh sb="4" eb="6">
      <t>デンリョク</t>
    </rPh>
    <rPh sb="6" eb="7">
      <t>リョウ</t>
    </rPh>
    <phoneticPr fontId="2"/>
  </si>
  <si>
    <r>
      <rPr>
        <sz val="9"/>
        <color rgb="FF000000"/>
        <rFont val="游ゴシック"/>
        <family val="3"/>
        <charset val="128"/>
      </rPr>
      <t>力率・未使
用月割引適
用後の率</t>
    </r>
    <r>
      <rPr>
        <sz val="10"/>
        <color indexed="8"/>
        <rFont val="游ゴシック"/>
        <family val="3"/>
        <charset val="128"/>
      </rPr>
      <t xml:space="preserve">
</t>
    </r>
    <r>
      <rPr>
        <b/>
        <sz val="12"/>
        <color rgb="FF000000"/>
        <rFont val="游ゴシック"/>
        <family val="3"/>
        <charset val="128"/>
      </rPr>
      <t>C</t>
    </r>
    <phoneticPr fontId="3"/>
  </si>
  <si>
    <t>※力率は100％とし、当該地域を所管する旧一般電気事業者の電気需給約款［特定規模需要（高圧）］による力率割引を考慮し、積算するものとする。</t>
    <phoneticPr fontId="4"/>
  </si>
  <si>
    <t>養護老人ホーム桜花寮電力供給</t>
    <rPh sb="0" eb="2">
      <t>ヨウゴ</t>
    </rPh>
    <rPh sb="2" eb="4">
      <t>ロウジン</t>
    </rPh>
    <rPh sb="7" eb="10">
      <t>オウカリョウ</t>
    </rPh>
    <rPh sb="10" eb="12">
      <t>デンリョク</t>
    </rPh>
    <rPh sb="12" eb="14">
      <t>キョウキュウ</t>
    </rPh>
    <phoneticPr fontId="1"/>
  </si>
  <si>
    <t>愛宕甲7203</t>
    <rPh sb="0" eb="3">
      <t>アタゴコウ</t>
    </rPh>
    <phoneticPr fontId="1"/>
  </si>
  <si>
    <t>養護老人ホーム 桜花寮</t>
    <rPh sb="0" eb="2">
      <t>ヨウゴ</t>
    </rPh>
    <rPh sb="2" eb="4">
      <t>ロウジン</t>
    </rPh>
    <rPh sb="8" eb="11">
      <t>オウカリョウ</t>
    </rPh>
    <phoneticPr fontId="1"/>
  </si>
  <si>
    <t>年度</t>
    <rPh sb="0" eb="2">
      <t>ネンド</t>
    </rPh>
    <phoneticPr fontId="4"/>
  </si>
  <si>
    <t>※各単価は全年度同一単価とする。</t>
    <rPh sb="6" eb="8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</si>
</sst>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.00_);[Red]\(#,##0.0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0"/>
      <color indexed="8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8" fillId="0" borderId="6" xfId="2" applyFont="1" applyBorder="1">
      <alignment vertical="center"/>
    </xf>
    <xf numFmtId="176" fontId="9" fillId="0" borderId="1" xfId="0" applyNumberFormat="1" applyFont="1" applyBorder="1">
      <alignment vertical="center"/>
    </xf>
    <xf numFmtId="177" fontId="9" fillId="0" borderId="7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176" fontId="9" fillId="0" borderId="1" xfId="1" applyNumberFormat="1" applyFont="1" applyFill="1" applyBorder="1">
      <alignment vertical="center"/>
    </xf>
    <xf numFmtId="176" fontId="9" fillId="0" borderId="5" xfId="1" applyNumberFormat="1" applyFont="1" applyFill="1" applyBorder="1">
      <alignment vertical="center"/>
    </xf>
    <xf numFmtId="0" fontId="9" fillId="0" borderId="2" xfId="0" applyFont="1" applyBorder="1">
      <alignment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vertical="center" shrinkToFit="1"/>
    </xf>
    <xf numFmtId="176" fontId="9" fillId="0" borderId="3" xfId="1" applyNumberFormat="1" applyFont="1" applyFill="1" applyBorder="1" applyAlignment="1">
      <alignment horizontal="center" vertical="center"/>
    </xf>
    <xf numFmtId="38" fontId="9" fillId="0" borderId="2" xfId="1" applyFont="1" applyFill="1" applyBorder="1">
      <alignment vertical="center"/>
    </xf>
    <xf numFmtId="176" fontId="9" fillId="0" borderId="2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9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14" fillId="0" borderId="0" xfId="0" applyFont="1" applyAlignment="1">
      <alignment vertical="top"/>
    </xf>
    <xf numFmtId="0" fontId="9" fillId="0" borderId="6" xfId="2" applyFont="1" applyBorder="1">
      <alignment vertical="center"/>
    </xf>
    <xf numFmtId="0" fontId="9" fillId="0" borderId="0" xfId="2" applyFont="1" applyAlignment="1">
      <alignment horizontal="right" vertical="center"/>
    </xf>
    <xf numFmtId="0" fontId="14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7" fillId="0" borderId="6" xfId="0" applyFont="1" applyBorder="1" applyAlignment="1">
      <alignment horizontal="distributed" vertical="center" indent="1"/>
    </xf>
    <xf numFmtId="0" fontId="16" fillId="0" borderId="0" xfId="2" applyFont="1">
      <alignment vertical="center"/>
    </xf>
    <xf numFmtId="0" fontId="16" fillId="0" borderId="0" xfId="0" applyFont="1">
      <alignment vertical="center"/>
    </xf>
    <xf numFmtId="0" fontId="16" fillId="0" borderId="0" xfId="2" applyFont="1" applyAlignment="1">
      <alignment horizontal="right" vertical="center"/>
    </xf>
    <xf numFmtId="176" fontId="9" fillId="0" borderId="19" xfId="1" applyNumberFormat="1" applyFont="1" applyFill="1" applyBorder="1">
      <alignment vertical="center"/>
    </xf>
    <xf numFmtId="0" fontId="14" fillId="0" borderId="0" xfId="0" applyFont="1" applyAlignment="1">
      <alignment horizontal="left" vertical="center"/>
    </xf>
    <xf numFmtId="0" fontId="22" fillId="0" borderId="13" xfId="2" applyFont="1" applyBorder="1" applyAlignment="1">
      <alignment horizontal="left" vertical="center" wrapText="1"/>
    </xf>
    <xf numFmtId="0" fontId="22" fillId="0" borderId="13" xfId="2" applyFont="1" applyBorder="1" applyAlignment="1">
      <alignment vertical="distributed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vertical="distributed" wrapText="1"/>
    </xf>
    <xf numFmtId="0" fontId="22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176" fontId="9" fillId="2" borderId="8" xfId="0" applyNumberFormat="1" applyFont="1" applyFill="1" applyBorder="1">
      <alignment vertical="center"/>
    </xf>
    <xf numFmtId="176" fontId="9" fillId="2" borderId="5" xfId="1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77" fontId="14" fillId="2" borderId="7" xfId="0" applyNumberFormat="1" applyFont="1" applyFill="1" applyBorder="1">
      <alignment vertical="center"/>
    </xf>
    <xf numFmtId="177" fontId="14" fillId="2" borderId="14" xfId="0" applyNumberFormat="1" applyFont="1" applyFill="1" applyBorder="1">
      <alignment vertical="center"/>
    </xf>
    <xf numFmtId="177" fontId="14" fillId="2" borderId="9" xfId="0" applyNumberFormat="1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6" fontId="9" fillId="0" borderId="5" xfId="0" applyNumberFormat="1" applyFont="1" applyBorder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7" fontId="14" fillId="2" borderId="7" xfId="1" applyNumberFormat="1" applyFont="1" applyFill="1" applyBorder="1" applyAlignment="1">
      <alignment vertical="center"/>
    </xf>
    <xf numFmtId="177" fontId="14" fillId="2" borderId="14" xfId="1" applyNumberFormat="1" applyFont="1" applyFill="1" applyBorder="1" applyAlignment="1">
      <alignment vertical="center"/>
    </xf>
    <xf numFmtId="177" fontId="14" fillId="2" borderId="9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4" xfId="0" applyFont="1" applyBorder="1">
      <alignment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5" fontId="15" fillId="0" borderId="15" xfId="0" applyNumberFormat="1" applyFont="1" applyBorder="1">
      <alignment vertical="center"/>
    </xf>
    <xf numFmtId="5" fontId="15" fillId="0" borderId="16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view="pageBreakPreview" topLeftCell="A4" zoomScale="70" zoomScaleNormal="70" zoomScaleSheetLayoutView="70" workbookViewId="0">
      <selection activeCell="G7" sqref="G7"/>
    </sheetView>
  </sheetViews>
  <sheetFormatPr defaultColWidth="13.75" defaultRowHeight="16.5" customHeight="1" x14ac:dyDescent="0.15"/>
  <cols>
    <col min="1" max="1" width="3.625" style="13" customWidth="1"/>
    <col min="2" max="2" width="18.625" style="13" customWidth="1"/>
    <col min="3" max="3" width="15.625" style="13" customWidth="1"/>
    <col min="4" max="4" width="6" style="13" bestFit="1" customWidth="1"/>
    <col min="5" max="5" width="9.625" style="13" customWidth="1"/>
    <col min="6" max="6" width="11.25" style="13" customWidth="1"/>
    <col min="7" max="7" width="10.625" style="13" customWidth="1"/>
    <col min="8" max="9" width="9.625" style="13" customWidth="1"/>
    <col min="10" max="10" width="3.625" style="13" customWidth="1"/>
    <col min="11" max="11" width="15.625" style="13" customWidth="1"/>
    <col min="12" max="12" width="12.625" style="13" customWidth="1"/>
    <col min="13" max="13" width="3.625" style="13" customWidth="1"/>
    <col min="14" max="14" width="15.625" style="13" customWidth="1"/>
    <col min="15" max="15" width="9.625" style="13" customWidth="1"/>
    <col min="16" max="16" width="12.625" style="13" customWidth="1"/>
    <col min="17" max="17" width="9.625" style="13" customWidth="1"/>
    <col min="18" max="19" width="12.625" style="13" customWidth="1"/>
    <col min="20" max="20" width="9.625" style="13" customWidth="1"/>
    <col min="21" max="21" width="12.625" style="13" customWidth="1"/>
    <col min="22" max="16384" width="13.75" style="13"/>
  </cols>
  <sheetData>
    <row r="1" spans="1:21" s="15" customFormat="1" ht="33.950000000000003" customHeight="1" x14ac:dyDescent="0.15">
      <c r="B1" s="21" t="s">
        <v>9</v>
      </c>
      <c r="C1" s="16"/>
      <c r="D1" s="16"/>
      <c r="N1" s="23" t="s">
        <v>10</v>
      </c>
      <c r="O1" s="23"/>
      <c r="P1" s="23"/>
      <c r="Q1" s="23"/>
      <c r="R1" s="23"/>
      <c r="S1" s="23"/>
      <c r="T1" s="23"/>
    </row>
    <row r="2" spans="1:21" ht="33.950000000000003" customHeight="1" x14ac:dyDescent="0.15">
      <c r="B2" s="16"/>
      <c r="C2" s="16"/>
      <c r="D2" s="16"/>
      <c r="N2" s="23"/>
      <c r="O2" s="23"/>
      <c r="P2" s="23"/>
      <c r="Q2" s="23"/>
      <c r="R2" s="23"/>
      <c r="S2" s="24"/>
      <c r="T2" s="24"/>
    </row>
    <row r="3" spans="1:21" ht="33.950000000000003" customHeight="1" x14ac:dyDescent="0.15">
      <c r="B3" s="22" t="s">
        <v>22</v>
      </c>
      <c r="C3" s="1" t="s">
        <v>39</v>
      </c>
      <c r="D3" s="1"/>
      <c r="E3" s="17"/>
      <c r="F3" s="17"/>
      <c r="G3" s="17"/>
      <c r="N3" s="23" t="s">
        <v>11</v>
      </c>
      <c r="O3" s="23"/>
      <c r="P3" s="23"/>
      <c r="Q3" s="23"/>
      <c r="R3" s="23"/>
      <c r="S3" s="24"/>
      <c r="T3" s="24"/>
    </row>
    <row r="4" spans="1:21" ht="33.950000000000003" customHeight="1" x14ac:dyDescent="0.15">
      <c r="H4" s="15"/>
      <c r="I4" s="15"/>
      <c r="J4" s="15"/>
      <c r="N4" s="23"/>
      <c r="O4" s="23"/>
      <c r="P4" s="23"/>
      <c r="Q4" s="23"/>
      <c r="R4" s="24"/>
      <c r="S4" s="24"/>
      <c r="T4" s="24"/>
      <c r="U4" s="18"/>
    </row>
    <row r="5" spans="1:21" ht="33.950000000000003" customHeight="1" x14ac:dyDescent="0.15">
      <c r="B5" s="19"/>
      <c r="N5" s="23" t="s">
        <v>14</v>
      </c>
      <c r="O5" s="23"/>
      <c r="P5" s="23"/>
      <c r="Q5" s="23"/>
      <c r="R5" s="23"/>
      <c r="S5" s="24"/>
      <c r="T5" s="25" t="s">
        <v>12</v>
      </c>
    </row>
    <row r="6" spans="1:21" ht="33.950000000000003" customHeight="1" x14ac:dyDescent="0.15">
      <c r="B6" s="19"/>
      <c r="N6" s="23"/>
      <c r="O6" s="23"/>
      <c r="P6" s="23"/>
      <c r="Q6" s="23"/>
      <c r="R6" s="23"/>
      <c r="S6" s="24"/>
      <c r="T6" s="25"/>
    </row>
    <row r="7" spans="1:21" ht="33.950000000000003" customHeight="1" x14ac:dyDescent="0.15">
      <c r="B7" s="19"/>
      <c r="N7" s="23" t="s">
        <v>13</v>
      </c>
      <c r="O7" s="23"/>
      <c r="P7" s="23"/>
      <c r="Q7" s="23"/>
      <c r="R7" s="23"/>
      <c r="S7" s="24"/>
      <c r="T7" s="25" t="s">
        <v>12</v>
      </c>
    </row>
    <row r="8" spans="1:21" ht="33.950000000000003" customHeight="1" x14ac:dyDescent="0.15">
      <c r="B8" s="19"/>
      <c r="Q8" s="15"/>
      <c r="R8" s="15"/>
      <c r="S8" s="15"/>
      <c r="T8" s="15"/>
    </row>
    <row r="9" spans="1:21" ht="33.950000000000003" customHeight="1" x14ac:dyDescent="0.15">
      <c r="B9" s="19"/>
      <c r="R9" s="15"/>
      <c r="S9" s="15"/>
      <c r="T9" s="15"/>
      <c r="U9" s="33" t="s">
        <v>21</v>
      </c>
    </row>
    <row r="10" spans="1:21" ht="33.950000000000003" customHeight="1" x14ac:dyDescent="0.15">
      <c r="A10" s="48" t="s">
        <v>20</v>
      </c>
      <c r="B10" s="48" t="s">
        <v>0</v>
      </c>
      <c r="C10" s="48" t="s">
        <v>1</v>
      </c>
      <c r="D10" s="39" t="s">
        <v>42</v>
      </c>
      <c r="E10" s="48" t="s">
        <v>3</v>
      </c>
      <c r="F10" s="48"/>
      <c r="G10" s="48"/>
      <c r="H10" s="48"/>
      <c r="I10" s="48"/>
      <c r="J10" s="48"/>
      <c r="K10" s="48"/>
      <c r="L10" s="51" t="s">
        <v>4</v>
      </c>
      <c r="M10" s="52"/>
      <c r="N10" s="52"/>
      <c r="O10" s="52"/>
      <c r="P10" s="52"/>
      <c r="Q10" s="52"/>
      <c r="R10" s="52"/>
      <c r="S10" s="52"/>
      <c r="T10" s="52"/>
      <c r="U10" s="53"/>
    </row>
    <row r="11" spans="1:21" ht="33.950000000000003" customHeight="1" x14ac:dyDescent="0.15">
      <c r="A11" s="48"/>
      <c r="B11" s="48"/>
      <c r="C11" s="48"/>
      <c r="D11" s="40"/>
      <c r="E11" s="54" t="s">
        <v>23</v>
      </c>
      <c r="F11" s="55" t="s">
        <v>18</v>
      </c>
      <c r="G11" s="56" t="s">
        <v>37</v>
      </c>
      <c r="H11" s="58" t="s">
        <v>19</v>
      </c>
      <c r="I11" s="58" t="s">
        <v>24</v>
      </c>
      <c r="J11" s="60" t="s">
        <v>28</v>
      </c>
      <c r="K11" s="61"/>
      <c r="L11" s="58" t="s">
        <v>17</v>
      </c>
      <c r="M11" s="60" t="s">
        <v>34</v>
      </c>
      <c r="N11" s="61"/>
      <c r="O11" s="61" t="s">
        <v>29</v>
      </c>
      <c r="P11" s="53" t="s">
        <v>5</v>
      </c>
      <c r="Q11" s="48"/>
      <c r="R11" s="48"/>
      <c r="S11" s="48" t="s">
        <v>6</v>
      </c>
      <c r="T11" s="48"/>
      <c r="U11" s="48"/>
    </row>
    <row r="12" spans="1:21" ht="33.950000000000003" customHeight="1" x14ac:dyDescent="0.15">
      <c r="A12" s="48"/>
      <c r="B12" s="48"/>
      <c r="C12" s="48"/>
      <c r="D12" s="41"/>
      <c r="E12" s="54"/>
      <c r="F12" s="55"/>
      <c r="G12" s="57"/>
      <c r="H12" s="59"/>
      <c r="I12" s="59"/>
      <c r="J12" s="62"/>
      <c r="K12" s="63"/>
      <c r="L12" s="59"/>
      <c r="M12" s="62"/>
      <c r="N12" s="63"/>
      <c r="O12" s="63"/>
      <c r="P12" s="37" t="s">
        <v>35</v>
      </c>
      <c r="Q12" s="36" t="s">
        <v>33</v>
      </c>
      <c r="R12" s="36" t="s">
        <v>30</v>
      </c>
      <c r="S12" s="38" t="s">
        <v>36</v>
      </c>
      <c r="T12" s="36" t="s">
        <v>32</v>
      </c>
      <c r="U12" s="36" t="s">
        <v>31</v>
      </c>
    </row>
    <row r="13" spans="1:21" ht="33.950000000000003" customHeight="1" x14ac:dyDescent="0.15">
      <c r="A13" s="42">
        <v>1</v>
      </c>
      <c r="B13" s="42" t="s">
        <v>41</v>
      </c>
      <c r="C13" s="42" t="s">
        <v>40</v>
      </c>
      <c r="D13" s="20">
        <v>8</v>
      </c>
      <c r="E13" s="2">
        <v>71</v>
      </c>
      <c r="F13" s="45"/>
      <c r="G13" s="3">
        <v>0.85</v>
      </c>
      <c r="H13" s="4">
        <v>12</v>
      </c>
      <c r="I13" s="34"/>
      <c r="J13" s="49">
        <f>ROUNDDOWN(E13*$F$13*G13*H13-I13,0)</f>
        <v>0</v>
      </c>
      <c r="K13" s="50"/>
      <c r="L13" s="5">
        <f>P13+S13</f>
        <v>178900</v>
      </c>
      <c r="M13" s="64">
        <f>R13+U13-O13</f>
        <v>0</v>
      </c>
      <c r="N13" s="65"/>
      <c r="O13" s="35"/>
      <c r="P13" s="6">
        <v>52900</v>
      </c>
      <c r="Q13" s="66"/>
      <c r="R13" s="5">
        <f>ROUNDDOWN(P13*$Q$13,0)</f>
        <v>0</v>
      </c>
      <c r="S13" s="5">
        <v>126000</v>
      </c>
      <c r="T13" s="66"/>
      <c r="U13" s="5">
        <f>ROUNDDOWN(S13*$T$13,0)</f>
        <v>0</v>
      </c>
    </row>
    <row r="14" spans="1:21" ht="33.950000000000003" customHeight="1" x14ac:dyDescent="0.15">
      <c r="A14" s="43"/>
      <c r="B14" s="43"/>
      <c r="C14" s="43"/>
      <c r="D14" s="20">
        <v>9</v>
      </c>
      <c r="E14" s="2">
        <v>71</v>
      </c>
      <c r="F14" s="46"/>
      <c r="G14" s="3">
        <v>0.85</v>
      </c>
      <c r="H14" s="4">
        <v>12</v>
      </c>
      <c r="I14" s="34"/>
      <c r="J14" s="49">
        <f>ROUNDDOWN(E14*$F$13*G14*H14-I14,0)</f>
        <v>0</v>
      </c>
      <c r="K14" s="50"/>
      <c r="L14" s="5">
        <f>P14+S14</f>
        <v>178900</v>
      </c>
      <c r="M14" s="64">
        <f t="shared" ref="M14" si="0">R14+U14-O14</f>
        <v>0</v>
      </c>
      <c r="N14" s="65"/>
      <c r="O14" s="35"/>
      <c r="P14" s="6">
        <v>52900</v>
      </c>
      <c r="Q14" s="67"/>
      <c r="R14" s="5">
        <f t="shared" ref="R14:R15" si="1">ROUNDDOWN(P14*$Q$13,0)</f>
        <v>0</v>
      </c>
      <c r="S14" s="6">
        <v>126000</v>
      </c>
      <c r="T14" s="67"/>
      <c r="U14" s="5">
        <f t="shared" ref="U14:U15" si="2">ROUNDDOWN(S14*$T$13,0)</f>
        <v>0</v>
      </c>
    </row>
    <row r="15" spans="1:21" ht="33.950000000000003" customHeight="1" x14ac:dyDescent="0.15">
      <c r="A15" s="44"/>
      <c r="B15" s="44"/>
      <c r="C15" s="44"/>
      <c r="D15" s="20">
        <v>10</v>
      </c>
      <c r="E15" s="2">
        <v>71</v>
      </c>
      <c r="F15" s="47"/>
      <c r="G15" s="3">
        <v>0.85</v>
      </c>
      <c r="H15" s="4">
        <v>12</v>
      </c>
      <c r="I15" s="34"/>
      <c r="J15" s="49">
        <f>ROUNDDOWN(E15*$F$13*G15*H15-I15,0)</f>
        <v>0</v>
      </c>
      <c r="K15" s="50"/>
      <c r="L15" s="5">
        <f>P15+S15</f>
        <v>178900</v>
      </c>
      <c r="M15" s="64">
        <f t="shared" ref="M15" si="3">R15+U15-O15</f>
        <v>0</v>
      </c>
      <c r="N15" s="65"/>
      <c r="O15" s="35"/>
      <c r="P15" s="6">
        <v>52900</v>
      </c>
      <c r="Q15" s="68"/>
      <c r="R15" s="5">
        <f t="shared" si="1"/>
        <v>0</v>
      </c>
      <c r="S15" s="6">
        <v>126000</v>
      </c>
      <c r="T15" s="68"/>
      <c r="U15" s="5">
        <f t="shared" si="2"/>
        <v>0</v>
      </c>
    </row>
    <row r="16" spans="1:21" ht="33.950000000000003" customHeight="1" x14ac:dyDescent="0.15">
      <c r="A16" s="69" t="s">
        <v>2</v>
      </c>
      <c r="B16" s="69"/>
      <c r="C16" s="69"/>
      <c r="D16" s="7"/>
      <c r="E16" s="2">
        <f>SUM(E13:E15)</f>
        <v>213</v>
      </c>
      <c r="F16" s="7"/>
      <c r="G16" s="7"/>
      <c r="H16" s="7"/>
      <c r="I16" s="7"/>
      <c r="J16" s="8" t="s">
        <v>7</v>
      </c>
      <c r="K16" s="9">
        <f>SUM(J13:K15)</f>
        <v>0</v>
      </c>
      <c r="L16" s="6">
        <f>SUM(L13:L15)</f>
        <v>536700</v>
      </c>
      <c r="M16" s="10" t="s">
        <v>8</v>
      </c>
      <c r="N16" s="6">
        <f>SUM(M13:N14)</f>
        <v>0</v>
      </c>
      <c r="O16" s="26"/>
      <c r="P16" s="6">
        <f>SUM(P13:P15)</f>
        <v>158700</v>
      </c>
      <c r="Q16" s="11"/>
      <c r="R16" s="12"/>
      <c r="S16" s="6">
        <f>SUM(S13:S15)</f>
        <v>378000</v>
      </c>
      <c r="T16" s="12"/>
      <c r="U16" s="12"/>
    </row>
    <row r="17" spans="1:21" ht="33.950000000000003" customHeight="1" x14ac:dyDescent="0.15">
      <c r="A17" s="27" t="s">
        <v>38</v>
      </c>
      <c r="B17" s="28"/>
      <c r="C17" s="28"/>
      <c r="D17" s="28"/>
      <c r="E17" s="28"/>
      <c r="F17" s="28"/>
      <c r="G17" s="29"/>
      <c r="H17" s="29"/>
      <c r="I17" s="29"/>
      <c r="J17" s="29"/>
      <c r="K17" s="29"/>
      <c r="L17" s="29"/>
      <c r="M17" s="29"/>
      <c r="N17" s="29"/>
      <c r="O17" s="14"/>
      <c r="Q17" s="70" t="s">
        <v>16</v>
      </c>
      <c r="R17" s="71"/>
      <c r="S17" s="74">
        <v>0</v>
      </c>
      <c r="T17" s="74"/>
      <c r="U17" s="74"/>
    </row>
    <row r="18" spans="1:21" ht="33.950000000000003" customHeight="1" thickBot="1" x14ac:dyDescent="0.2">
      <c r="A18" s="27" t="s">
        <v>26</v>
      </c>
      <c r="B18" s="30"/>
      <c r="C18" s="30"/>
      <c r="D18" s="30"/>
      <c r="E18" s="30"/>
      <c r="F18" s="30"/>
      <c r="G18" s="31"/>
      <c r="H18" s="31"/>
      <c r="I18" s="31"/>
      <c r="J18" s="31"/>
      <c r="K18" s="31"/>
      <c r="L18" s="31"/>
      <c r="M18" s="31"/>
      <c r="N18" s="31"/>
      <c r="O18" s="14"/>
      <c r="Q18" s="72"/>
      <c r="R18" s="73"/>
      <c r="S18" s="75"/>
      <c r="T18" s="75"/>
      <c r="U18" s="75"/>
    </row>
    <row r="19" spans="1:21" ht="33.950000000000003" customHeight="1" x14ac:dyDescent="0.15">
      <c r="A19" s="27" t="s">
        <v>25</v>
      </c>
      <c r="B19" s="30"/>
      <c r="C19" s="30"/>
      <c r="D19" s="30"/>
      <c r="E19" s="30"/>
      <c r="F19" s="30"/>
      <c r="G19" s="31"/>
      <c r="H19" s="31"/>
      <c r="I19" s="31"/>
      <c r="J19" s="31"/>
      <c r="K19" s="31"/>
      <c r="L19" s="31"/>
      <c r="M19" s="31"/>
      <c r="N19" s="31"/>
      <c r="Q19" s="76" t="s">
        <v>15</v>
      </c>
      <c r="R19" s="77"/>
      <c r="S19" s="79">
        <f>K16+N16+S17</f>
        <v>0</v>
      </c>
      <c r="T19" s="79"/>
      <c r="U19" s="79"/>
    </row>
    <row r="20" spans="1:21" ht="33.950000000000003" customHeight="1" thickBot="1" x14ac:dyDescent="0.2">
      <c r="A20" s="27" t="s">
        <v>43</v>
      </c>
      <c r="B20" s="30"/>
      <c r="C20" s="30"/>
      <c r="D20" s="30"/>
      <c r="E20" s="30"/>
      <c r="F20" s="32" t="s">
        <v>27</v>
      </c>
      <c r="G20" s="31"/>
      <c r="H20" s="31"/>
      <c r="I20" s="31"/>
      <c r="J20" s="31"/>
      <c r="K20" s="31"/>
      <c r="L20" s="31"/>
      <c r="M20" s="31"/>
      <c r="N20" s="31"/>
      <c r="Q20" s="78"/>
      <c r="R20" s="78"/>
      <c r="S20" s="80"/>
      <c r="T20" s="80"/>
      <c r="U20" s="80"/>
    </row>
  </sheetData>
  <mergeCells count="34">
    <mergeCell ref="A16:C16"/>
    <mergeCell ref="Q17:R18"/>
    <mergeCell ref="S17:U18"/>
    <mergeCell ref="Q19:R20"/>
    <mergeCell ref="S19:U20"/>
    <mergeCell ref="M14:N14"/>
    <mergeCell ref="J13:K13"/>
    <mergeCell ref="M13:N13"/>
    <mergeCell ref="Q13:Q15"/>
    <mergeCell ref="T13:T15"/>
    <mergeCell ref="J15:K15"/>
    <mergeCell ref="M15:N15"/>
    <mergeCell ref="L10:U10"/>
    <mergeCell ref="E11:E12"/>
    <mergeCell ref="F11:F12"/>
    <mergeCell ref="G11:G12"/>
    <mergeCell ref="H11:H12"/>
    <mergeCell ref="I11:I12"/>
    <mergeCell ref="J11:K12"/>
    <mergeCell ref="L11:L12"/>
    <mergeCell ref="M11:N12"/>
    <mergeCell ref="O11:O12"/>
    <mergeCell ref="P11:R11"/>
    <mergeCell ref="S11:U11"/>
    <mergeCell ref="D10:D12"/>
    <mergeCell ref="A13:A15"/>
    <mergeCell ref="B13:B15"/>
    <mergeCell ref="C13:C15"/>
    <mergeCell ref="F13:F15"/>
    <mergeCell ref="A10:A12"/>
    <mergeCell ref="B10:B12"/>
    <mergeCell ref="C10:C12"/>
    <mergeCell ref="E10:K10"/>
    <mergeCell ref="J14:K14"/>
  </mergeCells>
  <phoneticPr fontId="4"/>
  <dataValidations count="2">
    <dataValidation imeMode="off" allowBlank="1" showInputMessage="1" showErrorMessage="1" sqref="Q19 Q21:U65505 E25:I65505 E22:I22 E11:J11 Q16:Q17 N1:R3 N4:Q4 N5:R7 Q8:T8 T5:T7 U4 K1:K9 E1:J2 S19 N16:O16 O11 S16:T16 E5:J9 L11:M11 J21:N65505 L9:R9 O19:O65505 D16:L16 E13:J13 Q12:T13 E14:E15 S14:S15 R14:R16 P12:P65505 U12:U16 M13:M16 G14:J15 L13:L15" xr:uid="{00000000-0002-0000-0000-000000000000}"/>
    <dataValidation imeMode="on" allowBlank="1" showInputMessage="1" showErrorMessage="1" sqref="B21:D65505 B1 B17 B5:D10 D13:D15 B13:C13" xr:uid="{00000000-0002-0000-0000-000001000000}"/>
  </dataValidations>
  <printOptions horizontalCentered="1"/>
  <pageMargins left="0.39370078740157483" right="0.39370078740157483" top="0.98425196850393704" bottom="0.78740157480314965" header="0" footer="0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JWS0616</dc:creator>
  <cp:lastModifiedBy>user</cp:lastModifiedBy>
  <cp:lastPrinted>2025-10-15T04:51:51Z</cp:lastPrinted>
  <dcterms:created xsi:type="dcterms:W3CDTF">2013-09-11T00:34:34Z</dcterms:created>
  <dcterms:modified xsi:type="dcterms:W3CDTF">2025-10-30T06:22:12Z</dcterms:modified>
</cp:coreProperties>
</file>